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Budget Sheets\2022\"/>
    </mc:Choice>
  </mc:AlternateContent>
  <xr:revisionPtr revIDLastSave="0" documentId="13_ncr:1_{C224237B-AB31-4B8D-A885-707B263B4DD9}" xr6:coauthVersionLast="47" xr6:coauthVersionMax="47" xr10:uidLastSave="{00000000-0000-0000-0000-000000000000}"/>
  <bookViews>
    <workbookView xWindow="-120" yWindow="-120" windowWidth="29040" windowHeight="15840" xr2:uid="{E7B175AB-5D46-4F7D-B461-8E885A9FE2B5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1" l="1"/>
  <c r="E49" i="1"/>
  <c r="G49" i="1"/>
  <c r="I49" i="1"/>
  <c r="K49" i="1"/>
  <c r="M49" i="1"/>
  <c r="O49" i="1"/>
  <c r="Q49" i="1"/>
  <c r="S49" i="1"/>
  <c r="U49" i="1"/>
  <c r="W49" i="1"/>
  <c r="Y49" i="1"/>
  <c r="AB37" i="1"/>
  <c r="AB48" i="1"/>
  <c r="AA48" i="1"/>
  <c r="AA13" i="1" l="1"/>
  <c r="AB38" i="1" l="1"/>
  <c r="AA38" i="1"/>
  <c r="AB40" i="1"/>
  <c r="T17" i="1"/>
  <c r="P17" i="1"/>
  <c r="AB32" i="1"/>
  <c r="AA32" i="1"/>
  <c r="AA37" i="1"/>
  <c r="AA31" i="1"/>
  <c r="AB27" i="1"/>
  <c r="AB26" i="1"/>
  <c r="AB25" i="1"/>
  <c r="AB24" i="1"/>
  <c r="AA27" i="1"/>
  <c r="AA26" i="1"/>
  <c r="AA25" i="1"/>
  <c r="AA24" i="1"/>
  <c r="AB29" i="1"/>
  <c r="AA40" i="1"/>
  <c r="AA36" i="1"/>
  <c r="AA35" i="1"/>
  <c r="AA34" i="1"/>
  <c r="AA30" i="1"/>
  <c r="AA29" i="1"/>
  <c r="AA23" i="1"/>
  <c r="AA22" i="1"/>
  <c r="AA21" i="1"/>
  <c r="AA20" i="1"/>
  <c r="AB44" i="1"/>
  <c r="AC44" i="1" s="1"/>
  <c r="Z17" i="1"/>
  <c r="X17" i="1"/>
  <c r="V17" i="1"/>
  <c r="AC48" i="1"/>
  <c r="AB47" i="1"/>
  <c r="AB46" i="1"/>
  <c r="AC46" i="1" s="1"/>
  <c r="AB45" i="1"/>
  <c r="AC45" i="1" s="1"/>
  <c r="AB43" i="1"/>
  <c r="AC43" i="1" s="1"/>
  <c r="AB42" i="1"/>
  <c r="AC42" i="1" s="1"/>
  <c r="AB41" i="1"/>
  <c r="AC41" i="1" s="1"/>
  <c r="AB36" i="1"/>
  <c r="AB35" i="1"/>
  <c r="AB34" i="1"/>
  <c r="AB31" i="1"/>
  <c r="AB30" i="1"/>
  <c r="AB22" i="1"/>
  <c r="AB21" i="1"/>
  <c r="AB20" i="1"/>
  <c r="AB11" i="1"/>
  <c r="AC37" i="1" l="1"/>
  <c r="AC38" i="1"/>
  <c r="AC31" i="1"/>
  <c r="F17" i="1"/>
  <c r="L17" i="1"/>
  <c r="H17" i="1"/>
  <c r="AC32" i="1"/>
  <c r="AB13" i="1"/>
  <c r="AB10" i="1"/>
  <c r="AC25" i="1"/>
  <c r="AC24" i="1"/>
  <c r="AC27" i="1"/>
  <c r="D17" i="1"/>
  <c r="AC26" i="1"/>
  <c r="AC35" i="1"/>
  <c r="AB23" i="1"/>
  <c r="AB49" i="1" s="1"/>
  <c r="AB12" i="1"/>
  <c r="R17" i="1"/>
  <c r="N17" i="1"/>
  <c r="J17" i="1"/>
  <c r="AC30" i="1"/>
  <c r="AC40" i="1"/>
  <c r="AC34" i="1"/>
  <c r="AC29" i="1"/>
  <c r="AC36" i="1"/>
  <c r="AC22" i="1"/>
  <c r="AC21" i="1"/>
  <c r="AC20" i="1"/>
  <c r="AA11" i="1"/>
  <c r="AA12" i="1"/>
  <c r="E17" i="1"/>
  <c r="G17" i="1"/>
  <c r="I17" i="1"/>
  <c r="K17" i="1"/>
  <c r="M17" i="1"/>
  <c r="O17" i="1"/>
  <c r="Q17" i="1"/>
  <c r="S17" i="1"/>
  <c r="U17" i="1"/>
  <c r="W17" i="1"/>
  <c r="Y17" i="1"/>
  <c r="AB15" i="1" l="1"/>
  <c r="AB50" i="1" s="1"/>
  <c r="AC23" i="1"/>
  <c r="AB17" i="1"/>
  <c r="C17" i="1"/>
  <c r="AA17" i="1" s="1"/>
  <c r="AA10" i="1"/>
  <c r="AC10" i="1" s="1"/>
  <c r="AA47" i="1"/>
  <c r="AC47" i="1" s="1"/>
  <c r="AC17" i="1" l="1"/>
  <c r="AA49" i="1"/>
  <c r="AC49" i="1" s="1"/>
</calcChain>
</file>

<file path=xl/sharedStrings.xml><?xml version="1.0" encoding="utf-8"?>
<sst xmlns="http://schemas.openxmlformats.org/spreadsheetml/2006/main" count="79" uniqueCount="62">
  <si>
    <t>Total</t>
  </si>
  <si>
    <t>Late Payments</t>
  </si>
  <si>
    <t>Trash</t>
  </si>
  <si>
    <t>Irrigation/Water</t>
  </si>
  <si>
    <t>Management Fee</t>
  </si>
  <si>
    <t>Website Domain/Fees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</si>
  <si>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</si>
  <si>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</si>
  <si>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</si>
  <si>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</si>
  <si>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</si>
  <si>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</si>
  <si>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</si>
  <si>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</si>
  <si>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</si>
  <si>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</si>
  <si>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</si>
  <si>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</si>
  <si>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FEE Income</t>
  </si>
  <si>
    <t>DELTA +/-</t>
  </si>
  <si>
    <t>Roofs</t>
  </si>
  <si>
    <t>Other</t>
  </si>
  <si>
    <t>State Farm</t>
  </si>
  <si>
    <t>Concrete</t>
  </si>
  <si>
    <t>Tap  Charge</t>
  </si>
  <si>
    <r>
      <t xml:space="preserve">SOS </t>
    </r>
    <r>
      <rPr>
        <sz val="11"/>
        <rFont val="Arial"/>
        <family val="2"/>
      </rPr>
      <t>(State Fee)</t>
    </r>
  </si>
  <si>
    <t>ACTUAL</t>
  </si>
  <si>
    <t>Gutters</t>
  </si>
  <si>
    <t>Delta/Budget</t>
  </si>
  <si>
    <t>Other Income (Home Sales, Etc)</t>
  </si>
  <si>
    <t>87 Units</t>
  </si>
  <si>
    <r>
      <t>Snow Removal</t>
    </r>
    <r>
      <rPr>
        <sz val="11"/>
        <rFont val="Arial"/>
        <family val="2"/>
      </rPr>
      <t xml:space="preserve"> </t>
    </r>
  </si>
  <si>
    <t>Lawn Maintenance</t>
  </si>
  <si>
    <t>Backflow Cert</t>
  </si>
  <si>
    <t>Postage</t>
  </si>
  <si>
    <t>Security</t>
  </si>
  <si>
    <t>Good Speed</t>
  </si>
  <si>
    <r>
      <t>Good Speed</t>
    </r>
    <r>
      <rPr>
        <sz val="11"/>
        <rFont val="Arial"/>
        <family val="2"/>
      </rPr>
      <t xml:space="preserve"> </t>
    </r>
  </si>
  <si>
    <t>Waste Systems Inc</t>
  </si>
  <si>
    <t>Painting</t>
  </si>
  <si>
    <t>Siding</t>
  </si>
  <si>
    <t>Street Lights</t>
  </si>
  <si>
    <t>SPKG</t>
  </si>
  <si>
    <t>CSU</t>
  </si>
  <si>
    <t>Supplies</t>
  </si>
  <si>
    <t>Pet Waste Removal</t>
  </si>
  <si>
    <t>Pest Control</t>
  </si>
  <si>
    <t>The  Scoop</t>
  </si>
  <si>
    <t>High Country</t>
  </si>
  <si>
    <t>Reserves</t>
  </si>
  <si>
    <t>Fire Inspection</t>
  </si>
  <si>
    <t>Miscellaneous Repairs</t>
  </si>
  <si>
    <t>Interest Earned</t>
  </si>
  <si>
    <t>Storage Unit</t>
  </si>
  <si>
    <t>2022 LC HOA</t>
  </si>
  <si>
    <r>
      <t>Insurance</t>
    </r>
    <r>
      <rPr>
        <sz val="11"/>
        <rFont val="Arial"/>
        <family val="2"/>
      </rPr>
      <t xml:space="preserve"> </t>
    </r>
  </si>
  <si>
    <t>Contract Expirations</t>
  </si>
  <si>
    <t>WSI</t>
  </si>
  <si>
    <t>Goodspeed</t>
  </si>
  <si>
    <t>The Scoop</t>
  </si>
  <si>
    <t>J Elliott Homes</t>
  </si>
  <si>
    <t xml:space="preserve">Bradley Storage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</si>
</sst>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sz val="14"/>
      <color rgb="FFFFFFFF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sz val="14"/>
      <name val="Arial Black"/>
      <family val="2"/>
    </font>
    <font>
      <sz val="14"/>
      <color theme="1"/>
      <name val="Arial Black"/>
      <family val="2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sz val="11"/>
      <color theme="1"/>
      <name val="Arial Black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rgb="FF0000FF"/>
      <name val="Arial Black"/>
      <family val="2"/>
    </font>
    <font>
      <b/>
      <sz val="14"/>
      <color rgb="FF0000FF"/>
      <name val="Arial Black"/>
      <family val="2"/>
    </font>
    <font>
      <b/>
      <sz val="11"/>
      <color theme="1"/>
      <name val="Calibri"/>
      <family val="2"/>
      <scheme val="minor"/>
    </font>
    <font>
      <sz val="14"/>
      <color rgb="FFFF0000"/>
      <name val="Arial Black"/>
      <family val="2"/>
    </font>
    <font>
      <b/>
      <sz val="14"/>
      <color rgb="FF0000FF"/>
      <name val="Arial"/>
      <family val="2"/>
    </font>
    <font>
      <b/>
      <sz val="14"/>
      <color rgb="FFFFFFFF"/>
      <name val="Arial"/>
      <family val="2"/>
    </font>
    <font>
      <sz val="16"/>
      <color rgb="FFFF0000"/>
      <name val="Arial Black"/>
      <family val="2"/>
    </font>
    <font>
      <sz val="14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666666"/>
        <bgColor indexed="64"/>
      </patternFill>
    </fill>
    <fill>
      <patternFill patternType="solid">
        <fgColor rgb="FFBF9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lightGray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/>
      <diagonal/>
    </border>
    <border>
      <left/>
      <right/>
      <top/>
      <bottom style="double">
        <color auto="1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double">
        <color auto="1"/>
      </bottom>
      <diagonal/>
    </border>
    <border>
      <left style="thin">
        <color rgb="FFCCCCCC"/>
      </left>
      <right/>
      <top/>
      <bottom style="double">
        <color rgb="FFCCCCCC"/>
      </bottom>
      <diagonal/>
    </border>
    <border>
      <left style="thin">
        <color rgb="FFCCCCCC"/>
      </left>
      <right style="thin">
        <color rgb="FFCCCCCC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0" xfId="0" applyFont="1"/>
    <xf numFmtId="0" fontId="4" fillId="3" borderId="1" xfId="0" applyFont="1" applyFill="1" applyBorder="1" applyAlignment="1">
      <alignment horizontal="left" wrapText="1" readingOrder="1"/>
    </xf>
    <xf numFmtId="0" fontId="7" fillId="0" borderId="1" xfId="0" applyFont="1" applyBorder="1" applyAlignment="1">
      <alignment horizontal="left" wrapText="1" readingOrder="1"/>
    </xf>
    <xf numFmtId="0" fontId="7" fillId="0" borderId="1" xfId="0" applyFont="1" applyBorder="1" applyAlignment="1">
      <alignment horizontal="right" vertical="center" wrapText="1" readingOrder="1"/>
    </xf>
    <xf numFmtId="0" fontId="7" fillId="0" borderId="1" xfId="0" applyFont="1" applyBorder="1" applyAlignment="1">
      <alignment wrapText="1"/>
    </xf>
    <xf numFmtId="0" fontId="8" fillId="0" borderId="0" xfId="0" applyFont="1" applyAlignment="1">
      <alignment horizontal="center" vertical="center"/>
    </xf>
    <xf numFmtId="164" fontId="7" fillId="0" borderId="1" xfId="0" applyNumberFormat="1" applyFont="1" applyBorder="1" applyAlignment="1">
      <alignment wrapText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right" wrapText="1" readingOrder="1"/>
    </xf>
    <xf numFmtId="44" fontId="4" fillId="3" borderId="1" xfId="1" applyFont="1" applyFill="1" applyBorder="1" applyAlignment="1">
      <alignment horizontal="right" wrapText="1" readingOrder="1"/>
    </xf>
    <xf numFmtId="0" fontId="2" fillId="0" borderId="3" xfId="0" applyFont="1" applyBorder="1" applyAlignment="1">
      <alignment wrapText="1"/>
    </xf>
    <xf numFmtId="0" fontId="5" fillId="0" borderId="0" xfId="0" applyFont="1" applyBorder="1" applyAlignment="1">
      <alignment horizontal="left" wrapText="1" readingOrder="1"/>
    </xf>
    <xf numFmtId="0" fontId="2" fillId="0" borderId="0" xfId="0" applyFont="1" applyBorder="1" applyAlignment="1">
      <alignment wrapText="1"/>
    </xf>
    <xf numFmtId="164" fontId="2" fillId="2" borderId="1" xfId="0" applyNumberFormat="1" applyFont="1" applyFill="1" applyBorder="1" applyAlignment="1">
      <alignment horizontal="right" wrapText="1" readingOrder="1"/>
    </xf>
    <xf numFmtId="0" fontId="4" fillId="0" borderId="1" xfId="0" applyFont="1" applyFill="1" applyBorder="1" applyAlignment="1">
      <alignment horizontal="left" wrapText="1" readingOrder="1"/>
    </xf>
    <xf numFmtId="44" fontId="4" fillId="3" borderId="1" xfId="1" applyFont="1" applyFill="1" applyBorder="1" applyAlignment="1">
      <alignment horizontal="right" vertical="center" wrapText="1" readingOrder="1"/>
    </xf>
    <xf numFmtId="44" fontId="4" fillId="4" borderId="1" xfId="1" applyFont="1" applyFill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/>
    <xf numFmtId="0" fontId="15" fillId="0" borderId="4" xfId="0" applyFont="1" applyBorder="1" applyAlignment="1">
      <alignment horizontal="right" vertical="center" wrapText="1" readingOrder="1"/>
    </xf>
    <xf numFmtId="0" fontId="2" fillId="5" borderId="1" xfId="0" applyFont="1" applyFill="1" applyBorder="1" applyAlignment="1">
      <alignment horizontal="left" vertical="center" wrapText="1" readingOrder="1"/>
    </xf>
    <xf numFmtId="0" fontId="2" fillId="5" borderId="1" xfId="0" applyFont="1" applyFill="1" applyBorder="1" applyAlignment="1">
      <alignment horizontal="right" vertical="center" wrapText="1" readingOrder="1"/>
    </xf>
    <xf numFmtId="0" fontId="2" fillId="5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 readingOrder="1"/>
    </xf>
    <xf numFmtId="44" fontId="4" fillId="0" borderId="1" xfId="1" applyFont="1" applyFill="1" applyBorder="1" applyAlignment="1">
      <alignment horizontal="right" vertical="center" wrapText="1" readingOrder="1"/>
    </xf>
    <xf numFmtId="0" fontId="15" fillId="7" borderId="4" xfId="0" applyFont="1" applyFill="1" applyBorder="1" applyAlignment="1">
      <alignment horizontal="right" vertical="center" wrapText="1" readingOrder="1"/>
    </xf>
    <xf numFmtId="164" fontId="10" fillId="0" borderId="0" xfId="1" applyNumberFormat="1" applyFont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left" vertical="center" wrapText="1" readingOrder="1"/>
    </xf>
    <xf numFmtId="0" fontId="2" fillId="0" borderId="1" xfId="0" applyFont="1" applyFill="1" applyBorder="1" applyAlignment="1">
      <alignment horizontal="right" vertical="center" wrapText="1"/>
    </xf>
    <xf numFmtId="44" fontId="4" fillId="0" borderId="1" xfId="1" applyFont="1" applyFill="1" applyBorder="1" applyAlignment="1">
      <alignment horizontal="right" wrapText="1" readingOrder="1"/>
    </xf>
    <xf numFmtId="44" fontId="4" fillId="0" borderId="2" xfId="1" applyFont="1" applyFill="1" applyBorder="1" applyAlignment="1">
      <alignment horizontal="right" wrapText="1" readingOrder="1"/>
    </xf>
    <xf numFmtId="44" fontId="4" fillId="0" borderId="3" xfId="1" applyFont="1" applyFill="1" applyBorder="1" applyAlignment="1">
      <alignment horizontal="right" wrapText="1" readingOrder="1"/>
    </xf>
    <xf numFmtId="0" fontId="3" fillId="0" borderId="0" xfId="0" applyFont="1" applyFill="1"/>
    <xf numFmtId="164" fontId="17" fillId="0" borderId="0" xfId="0" applyNumberFormat="1" applyFont="1" applyAlignment="1">
      <alignment vertical="center"/>
    </xf>
    <xf numFmtId="164" fontId="4" fillId="0" borderId="1" xfId="1" applyNumberFormat="1" applyFont="1" applyFill="1" applyBorder="1" applyAlignment="1">
      <alignment horizontal="right" vertical="center" wrapText="1" readingOrder="1"/>
    </xf>
    <xf numFmtId="164" fontId="17" fillId="0" borderId="0" xfId="0" applyNumberFormat="1" applyFont="1"/>
    <xf numFmtId="164" fontId="8" fillId="0" borderId="0" xfId="0" applyNumberFormat="1" applyFont="1"/>
    <xf numFmtId="0" fontId="2" fillId="0" borderId="5" xfId="0" applyFont="1" applyBorder="1" applyAlignment="1">
      <alignment wrapText="1"/>
    </xf>
    <xf numFmtId="0" fontId="15" fillId="7" borderId="4" xfId="0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2" fillId="0" borderId="4" xfId="0" applyFont="1" applyFill="1" applyBorder="1" applyAlignment="1">
      <alignment horizontal="right" wrapText="1" readingOrder="1"/>
    </xf>
    <xf numFmtId="44" fontId="4" fillId="0" borderId="4" xfId="1" applyFont="1" applyFill="1" applyBorder="1" applyAlignment="1">
      <alignment horizontal="right" wrapText="1" readingOrder="1"/>
    </xf>
    <xf numFmtId="0" fontId="3" fillId="2" borderId="7" xfId="0" applyFont="1" applyFill="1" applyBorder="1"/>
    <xf numFmtId="0" fontId="2" fillId="2" borderId="8" xfId="0" applyFont="1" applyFill="1" applyBorder="1" applyAlignment="1">
      <alignment horizontal="right" wrapText="1" readingOrder="1"/>
    </xf>
    <xf numFmtId="44" fontId="4" fillId="3" borderId="8" xfId="1" applyFont="1" applyFill="1" applyBorder="1" applyAlignment="1">
      <alignment horizontal="right" wrapText="1" readingOrder="1"/>
    </xf>
    <xf numFmtId="164" fontId="18" fillId="2" borderId="1" xfId="0" applyNumberFormat="1" applyFont="1" applyFill="1" applyBorder="1" applyAlignment="1">
      <alignment horizontal="right" wrapText="1" readingOrder="1"/>
    </xf>
    <xf numFmtId="164" fontId="18" fillId="0" borderId="0" xfId="0" applyNumberFormat="1" applyFont="1"/>
    <xf numFmtId="0" fontId="18" fillId="0" borderId="9" xfId="0" applyFont="1" applyBorder="1"/>
    <xf numFmtId="0" fontId="16" fillId="0" borderId="0" xfId="0" applyFont="1" applyAlignment="1"/>
    <xf numFmtId="0" fontId="0" fillId="0" borderId="3" xfId="0" applyBorder="1" applyAlignment="1">
      <alignment wrapText="1"/>
    </xf>
    <xf numFmtId="0" fontId="13" fillId="0" borderId="3" xfId="0" applyFont="1" applyBorder="1" applyAlignment="1">
      <alignment horizontal="right" vertical="center" wrapText="1" readingOrder="1"/>
    </xf>
    <xf numFmtId="0" fontId="3" fillId="8" borderId="0" xfId="0" applyFont="1" applyFill="1" applyBorder="1"/>
    <xf numFmtId="0" fontId="2" fillId="8" borderId="4" xfId="0" applyFont="1" applyFill="1" applyBorder="1" applyAlignment="1">
      <alignment horizontal="right" wrapText="1" readingOrder="1"/>
    </xf>
    <xf numFmtId="44" fontId="4" fillId="8" borderId="4" xfId="1" applyFont="1" applyFill="1" applyBorder="1" applyAlignment="1">
      <alignment horizontal="right" wrapText="1" readingOrder="1"/>
    </xf>
    <xf numFmtId="164" fontId="18" fillId="8" borderId="0" xfId="0" applyNumberFormat="1" applyFont="1" applyFill="1"/>
    <xf numFmtId="44" fontId="19" fillId="4" borderId="1" xfId="1" applyFont="1" applyFill="1" applyBorder="1" applyAlignment="1">
      <alignment horizontal="right" wrapText="1" readingOrder="1"/>
    </xf>
    <xf numFmtId="0" fontId="5" fillId="9" borderId="1" xfId="0" applyFont="1" applyFill="1" applyBorder="1" applyAlignment="1">
      <alignment horizontal="left" wrapText="1" readingOrder="1"/>
    </xf>
    <xf numFmtId="164" fontId="18" fillId="9" borderId="1" xfId="1" applyNumberFormat="1" applyFont="1" applyFill="1" applyBorder="1" applyAlignment="1">
      <alignment horizontal="right" wrapText="1" readingOrder="1"/>
    </xf>
    <xf numFmtId="44" fontId="4" fillId="0" borderId="6" xfId="1" applyFont="1" applyFill="1" applyBorder="1" applyAlignment="1">
      <alignment horizontal="right" wrapText="1" readingOrder="1"/>
    </xf>
    <xf numFmtId="44" fontId="4" fillId="0" borderId="5" xfId="1" applyFont="1" applyFill="1" applyBorder="1" applyAlignment="1">
      <alignment horizontal="right" wrapText="1" readingOrder="1"/>
    </xf>
    <xf numFmtId="0" fontId="11" fillId="0" borderId="0" xfId="0" applyFont="1" applyBorder="1" applyAlignment="1">
      <alignment horizontal="right" vertical="center"/>
    </xf>
    <xf numFmtId="0" fontId="0" fillId="0" borderId="0" xfId="0" applyBorder="1" applyAlignment="1"/>
    <xf numFmtId="164" fontId="20" fillId="0" borderId="0" xfId="0" applyNumberFormat="1" applyFont="1" applyAlignment="1">
      <alignment vertical="center"/>
    </xf>
    <xf numFmtId="164" fontId="18" fillId="0" borderId="0" xfId="0" applyNumberFormat="1" applyFont="1" applyFill="1"/>
    <xf numFmtId="0" fontId="18" fillId="0" borderId="0" xfId="0" applyFont="1" applyFill="1"/>
    <xf numFmtId="44" fontId="10" fillId="0" borderId="0" xfId="0" applyNumberFormat="1" applyFont="1"/>
    <xf numFmtId="164" fontId="14" fillId="10" borderId="1" xfId="1" applyNumberFormat="1" applyFont="1" applyFill="1" applyBorder="1" applyAlignment="1">
      <alignment wrapText="1"/>
    </xf>
    <xf numFmtId="164" fontId="7" fillId="10" borderId="1" xfId="0" applyNumberFormat="1" applyFont="1" applyFill="1" applyBorder="1" applyAlignment="1">
      <alignment wrapText="1"/>
    </xf>
    <xf numFmtId="0" fontId="8" fillId="1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right" vertical="center" wrapText="1"/>
    </xf>
    <xf numFmtId="0" fontId="2" fillId="5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left" wrapText="1" readingOrder="1"/>
    </xf>
    <xf numFmtId="44" fontId="2" fillId="10" borderId="1" xfId="0" applyNumberFormat="1" applyFont="1" applyFill="1" applyBorder="1" applyAlignment="1">
      <alignment horizontal="right" wrapText="1" readingOrder="1"/>
    </xf>
    <xf numFmtId="0" fontId="2" fillId="10" borderId="1" xfId="0" applyFont="1" applyFill="1" applyBorder="1" applyAlignment="1">
      <alignment horizontal="right" wrapText="1" readingOrder="1"/>
    </xf>
    <xf numFmtId="0" fontId="2" fillId="10" borderId="2" xfId="0" applyFont="1" applyFill="1" applyBorder="1" applyAlignment="1">
      <alignment horizontal="right" wrapText="1" readingOrder="1"/>
    </xf>
    <xf numFmtId="164" fontId="7" fillId="10" borderId="1" xfId="1" applyNumberFormat="1" applyFont="1" applyFill="1" applyBorder="1" applyAlignment="1">
      <alignment horizontal="right" wrapText="1" readingOrder="1"/>
    </xf>
    <xf numFmtId="164" fontId="5" fillId="5" borderId="1" xfId="1" applyNumberFormat="1" applyFont="1" applyFill="1" applyBorder="1" applyAlignment="1">
      <alignment horizontal="right" wrapText="1" readingOrder="1"/>
    </xf>
    <xf numFmtId="0" fontId="9" fillId="0" borderId="0" xfId="0" applyFont="1" applyBorder="1" applyAlignment="1">
      <alignment horizontal="right" vertical="center" wrapText="1"/>
    </xf>
    <xf numFmtId="0" fontId="2" fillId="5" borderId="0" xfId="0" applyFont="1" applyFill="1" applyBorder="1" applyAlignment="1">
      <alignment horizontal="right" vertical="center" wrapText="1" readingOrder="1"/>
    </xf>
    <xf numFmtId="0" fontId="3" fillId="2" borderId="0" xfId="0" applyFont="1" applyFill="1" applyBorder="1"/>
    <xf numFmtId="0" fontId="2" fillId="2" borderId="10" xfId="0" applyFont="1" applyFill="1" applyBorder="1" applyAlignment="1">
      <alignment horizontal="right" wrapText="1" readingOrder="1"/>
    </xf>
    <xf numFmtId="0" fontId="3" fillId="10" borderId="0" xfId="0" applyFont="1" applyFill="1" applyBorder="1"/>
    <xf numFmtId="0" fontId="2" fillId="10" borderId="10" xfId="0" applyFont="1" applyFill="1" applyBorder="1" applyAlignment="1">
      <alignment horizontal="right" wrapText="1" readingOrder="1"/>
    </xf>
    <xf numFmtId="44" fontId="4" fillId="10" borderId="10" xfId="1" applyFont="1" applyFill="1" applyBorder="1" applyAlignment="1">
      <alignment horizontal="right" wrapText="1" readingOrder="1"/>
    </xf>
    <xf numFmtId="164" fontId="18" fillId="10" borderId="0" xfId="0" applyNumberFormat="1" applyFont="1" applyFill="1"/>
    <xf numFmtId="165" fontId="4" fillId="3" borderId="1" xfId="1" applyNumberFormat="1" applyFont="1" applyFill="1" applyBorder="1" applyAlignment="1">
      <alignment horizontal="right" wrapText="1" readingOrder="1"/>
    </xf>
    <xf numFmtId="0" fontId="2" fillId="5" borderId="1" xfId="0" applyNumberFormat="1" applyFont="1" applyFill="1" applyBorder="1" applyAlignment="1">
      <alignment horizontal="right" vertical="center" wrapText="1" readingOrder="1"/>
    </xf>
    <xf numFmtId="0" fontId="2" fillId="6" borderId="1" xfId="0" applyNumberFormat="1" applyFont="1" applyFill="1" applyBorder="1" applyAlignment="1">
      <alignment horizontal="right" vertical="center" wrapText="1" readingOrder="1"/>
    </xf>
    <xf numFmtId="0" fontId="18" fillId="6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right" vertical="center" wrapText="1" readingOrder="1"/>
    </xf>
    <xf numFmtId="0" fontId="18" fillId="0" borderId="1" xfId="0" applyNumberFormat="1" applyFont="1" applyFill="1" applyBorder="1" applyAlignment="1">
      <alignment horizontal="right" vertical="center" wrapText="1" readingOrder="1"/>
    </xf>
    <xf numFmtId="0" fontId="2" fillId="5" borderId="0" xfId="0" applyNumberFormat="1" applyFont="1" applyFill="1" applyBorder="1" applyAlignment="1">
      <alignment horizontal="right" vertical="center" wrapText="1" readingOrder="1"/>
    </xf>
    <xf numFmtId="0" fontId="2" fillId="6" borderId="0" xfId="0" applyNumberFormat="1" applyFont="1" applyFill="1" applyBorder="1" applyAlignment="1">
      <alignment horizontal="right" vertical="center" wrapText="1" readingOrder="1"/>
    </xf>
    <xf numFmtId="0" fontId="3" fillId="0" borderId="0" xfId="0" applyNumberFormat="1" applyFont="1" applyFill="1"/>
    <xf numFmtId="0" fontId="2" fillId="5" borderId="1" xfId="0" applyNumberFormat="1" applyFont="1" applyFill="1" applyBorder="1" applyAlignment="1">
      <alignment horizontal="right" vertical="center" wrapText="1"/>
    </xf>
    <xf numFmtId="0" fontId="2" fillId="6" borderId="1" xfId="0" applyNumberFormat="1" applyFont="1" applyFill="1" applyBorder="1" applyAlignment="1">
      <alignment horizontal="right" vertical="center" wrapText="1"/>
    </xf>
    <xf numFmtId="0" fontId="2" fillId="5" borderId="0" xfId="0" applyNumberFormat="1" applyFont="1" applyFill="1" applyBorder="1" applyAlignment="1">
      <alignment horizontal="right" vertical="center" wrapText="1"/>
    </xf>
    <xf numFmtId="0" fontId="2" fillId="6" borderId="0" xfId="0" applyNumberFormat="1" applyFont="1" applyFill="1" applyBorder="1" applyAlignment="1">
      <alignment horizontal="right" vertical="center" wrapText="1"/>
    </xf>
    <xf numFmtId="0" fontId="21" fillId="6" borderId="1" xfId="0" applyNumberFormat="1" applyFont="1" applyFill="1" applyBorder="1" applyAlignment="1">
      <alignment horizontal="right" vertical="center" wrapText="1" readingOrder="1"/>
    </xf>
    <xf numFmtId="0" fontId="12" fillId="6" borderId="1" xfId="0" applyNumberFormat="1" applyFont="1" applyFill="1" applyBorder="1" applyAlignment="1">
      <alignment horizontal="right" vertical="center" wrapText="1" readingOrder="1"/>
    </xf>
    <xf numFmtId="44" fontId="2" fillId="10" borderId="1" xfId="1" applyFont="1" applyFill="1" applyBorder="1" applyAlignment="1">
      <alignment wrapText="1"/>
    </xf>
    <xf numFmtId="0" fontId="10" fillId="0" borderId="0" xfId="0" applyFont="1" applyAlignment="1"/>
    <xf numFmtId="0" fontId="16" fillId="0" borderId="0" xfId="0" applyFont="1" applyAlignment="1"/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164" fontId="5" fillId="10" borderId="2" xfId="1" applyNumberFormat="1" applyFont="1" applyFill="1" applyBorder="1" applyAlignment="1">
      <alignment horizontal="right" vertical="center" wrapText="1" readingOrder="1"/>
    </xf>
    <xf numFmtId="164" fontId="5" fillId="10" borderId="5" xfId="1" applyNumberFormat="1" applyFont="1" applyFill="1" applyBorder="1" applyAlignment="1">
      <alignment horizontal="right" vertical="center" wrapText="1" readingOrder="1"/>
    </xf>
    <xf numFmtId="0" fontId="13" fillId="10" borderId="3" xfId="0" applyFont="1" applyFill="1" applyBorder="1" applyAlignment="1">
      <alignment horizontal="right" vertical="center" wrapText="1" readingOrder="1"/>
    </xf>
    <xf numFmtId="0" fontId="8" fillId="0" borderId="6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3" fillId="0" borderId="6" xfId="0" applyFont="1" applyBorder="1" applyAlignment="1"/>
    <xf numFmtId="0" fontId="0" fillId="0" borderId="6" xfId="0" applyBorder="1" applyAlignment="1"/>
    <xf numFmtId="14" fontId="3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FF00"/>
      <color rgb="FF0000FF"/>
      <color rgb="FFFF99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BC212-E5D3-42B1-851F-1653E267B220}">
  <dimension ref="A6:AC60"/>
  <sheetViews>
    <sheetView tabSelected="1" topLeftCell="D7" zoomScale="66" zoomScaleNormal="66" workbookViewId="0">
      <selection activeCell="AA40" sqref="AA40"/>
    </sheetView>
  </sheetViews>
  <sheetFormatPr defaultRowHeight="18" x14ac:dyDescent="0.25"/>
  <cols>
    <col min="1" max="1" width="39.85546875" style="2" bestFit="1" customWidth="1"/>
    <col min="2" max="2" width="50.7109375" style="2" customWidth="1"/>
    <col min="3" max="26" width="15.7109375" style="2" customWidth="1"/>
    <col min="27" max="27" width="20.28515625" style="2" bestFit="1" customWidth="1"/>
    <col min="28" max="28" width="21" style="2" customWidth="1"/>
    <col min="29" max="29" width="21.140625" style="2" bestFit="1" customWidth="1"/>
    <col min="30" max="16384" width="9.140625" style="2"/>
  </cols>
  <sheetData>
    <row r="6" spans="1:29" ht="22.5" x14ac:dyDescent="0.25">
      <c r="A6" s="13"/>
      <c r="B6" s="14"/>
      <c r="C6" s="12"/>
      <c r="D6" s="43"/>
      <c r="E6" s="109"/>
      <c r="F6" s="110"/>
      <c r="G6" s="111"/>
      <c r="H6" s="5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9" ht="22.5" x14ac:dyDescent="0.45">
      <c r="A7" s="29"/>
      <c r="B7" s="33" t="s">
        <v>30</v>
      </c>
      <c r="C7" s="5"/>
      <c r="D7" s="5"/>
      <c r="E7" s="72"/>
      <c r="F7" s="72"/>
      <c r="G7" s="73"/>
      <c r="H7" s="8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9" ht="22.5" x14ac:dyDescent="0.45">
      <c r="A8" s="1"/>
      <c r="B8" s="31" t="s">
        <v>54</v>
      </c>
      <c r="C8" s="7" t="s">
        <v>6</v>
      </c>
      <c r="D8" s="7"/>
      <c r="E8" s="7" t="s">
        <v>7</v>
      </c>
      <c r="F8" s="7"/>
      <c r="G8" s="7" t="s">
        <v>8</v>
      </c>
      <c r="H8" s="7"/>
      <c r="I8" s="74" t="s">
        <v>9</v>
      </c>
      <c r="J8" s="7"/>
      <c r="K8" s="7" t="s">
        <v>10</v>
      </c>
      <c r="L8" s="7"/>
      <c r="M8" s="7" t="s">
        <v>11</v>
      </c>
      <c r="N8" s="7"/>
      <c r="O8" s="7" t="s">
        <v>12</v>
      </c>
      <c r="P8" s="7"/>
      <c r="Q8" s="7" t="s">
        <v>13</v>
      </c>
      <c r="R8" s="7"/>
      <c r="S8" s="7" t="s">
        <v>14</v>
      </c>
      <c r="T8" s="7"/>
      <c r="U8" s="7" t="s">
        <v>15</v>
      </c>
      <c r="V8" s="7"/>
      <c r="W8" s="7" t="s">
        <v>16</v>
      </c>
      <c r="X8" s="7"/>
      <c r="Y8" s="7" t="s">
        <v>17</v>
      </c>
      <c r="Z8" s="7"/>
      <c r="AA8" s="4" t="s">
        <v>0</v>
      </c>
    </row>
    <row r="9" spans="1:29" ht="22.5" x14ac:dyDescent="0.45">
      <c r="A9" s="1"/>
      <c r="B9" s="32"/>
      <c r="C9" s="30"/>
      <c r="D9" s="29" t="s">
        <v>26</v>
      </c>
      <c r="E9" s="7"/>
      <c r="F9" s="29" t="s">
        <v>26</v>
      </c>
      <c r="G9" s="7"/>
      <c r="H9" s="29" t="s">
        <v>26</v>
      </c>
      <c r="I9" s="7"/>
      <c r="J9" s="29" t="s">
        <v>26</v>
      </c>
      <c r="K9" s="7"/>
      <c r="L9" s="29" t="s">
        <v>26</v>
      </c>
      <c r="M9" s="7"/>
      <c r="N9" s="29" t="s">
        <v>26</v>
      </c>
      <c r="O9" s="7"/>
      <c r="P9" s="29" t="s">
        <v>26</v>
      </c>
      <c r="Q9" s="7"/>
      <c r="R9" s="29" t="s">
        <v>26</v>
      </c>
      <c r="S9" s="7"/>
      <c r="T9" s="29" t="s">
        <v>26</v>
      </c>
      <c r="U9" s="7"/>
      <c r="V9" s="29" t="s">
        <v>26</v>
      </c>
      <c r="W9" s="7"/>
      <c r="X9" s="29" t="s">
        <v>26</v>
      </c>
      <c r="Y9" s="7"/>
      <c r="Z9" s="29" t="s">
        <v>26</v>
      </c>
      <c r="AA9" s="4"/>
      <c r="AB9" s="44" t="s">
        <v>26</v>
      </c>
      <c r="AC9" s="7" t="s">
        <v>28</v>
      </c>
    </row>
    <row r="10" spans="1:29" x14ac:dyDescent="0.25">
      <c r="A10" s="1"/>
      <c r="B10" s="9" t="s">
        <v>18</v>
      </c>
      <c r="C10" s="15">
        <v>8265</v>
      </c>
      <c r="D10" s="51"/>
      <c r="E10" s="15">
        <v>8265</v>
      </c>
      <c r="F10" s="51"/>
      <c r="G10" s="15">
        <v>8265</v>
      </c>
      <c r="H10" s="15"/>
      <c r="I10" s="15">
        <v>8265</v>
      </c>
      <c r="J10" s="15"/>
      <c r="K10" s="15">
        <v>8265</v>
      </c>
      <c r="L10" s="15"/>
      <c r="M10" s="15">
        <v>8265</v>
      </c>
      <c r="N10" s="15"/>
      <c r="O10" s="15">
        <v>8265</v>
      </c>
      <c r="P10" s="15"/>
      <c r="Q10" s="15">
        <v>8265</v>
      </c>
      <c r="R10" s="15"/>
      <c r="S10" s="15">
        <v>8265</v>
      </c>
      <c r="T10" s="15"/>
      <c r="U10" s="15">
        <v>8265</v>
      </c>
      <c r="V10" s="15"/>
      <c r="W10" s="15">
        <v>8265</v>
      </c>
      <c r="X10" s="15"/>
      <c r="Y10" s="15">
        <v>8265</v>
      </c>
      <c r="Z10" s="15"/>
      <c r="AA10" s="11">
        <f>SUM(C10,E10,G10,I10,K10,M10,O10,Q10,S10,U10,W10,Y10)</f>
        <v>99180</v>
      </c>
      <c r="AB10" s="52">
        <f>SUM(D10,F10,H10,J10,L10,N10,P10,R10,T10,V10,X10,Z10)</f>
        <v>0</v>
      </c>
      <c r="AC10" s="71">
        <f>AA10-AB10</f>
        <v>99180</v>
      </c>
    </row>
    <row r="11" spans="1:29" x14ac:dyDescent="0.25">
      <c r="A11" s="1"/>
      <c r="B11" s="9" t="s">
        <v>1</v>
      </c>
      <c r="C11" s="10">
        <v>0</v>
      </c>
      <c r="D11" s="10"/>
      <c r="E11" s="10">
        <v>0</v>
      </c>
      <c r="F11" s="10"/>
      <c r="G11" s="10">
        <v>0</v>
      </c>
      <c r="H11" s="10"/>
      <c r="I11" s="10">
        <v>0</v>
      </c>
      <c r="J11" s="10"/>
      <c r="K11" s="10">
        <v>0</v>
      </c>
      <c r="L11" s="10"/>
      <c r="M11" s="10">
        <v>0</v>
      </c>
      <c r="N11" s="10"/>
      <c r="O11" s="10">
        <v>0</v>
      </c>
      <c r="P11" s="10"/>
      <c r="Q11" s="10">
        <v>0</v>
      </c>
      <c r="R11" s="10"/>
      <c r="S11" s="10">
        <v>0</v>
      </c>
      <c r="T11" s="10"/>
      <c r="U11" s="10">
        <v>0</v>
      </c>
      <c r="V11" s="10"/>
      <c r="W11" s="10">
        <v>0</v>
      </c>
      <c r="X11" s="10"/>
      <c r="Y11" s="10">
        <v>0</v>
      </c>
      <c r="Z11" s="10"/>
      <c r="AA11" s="11">
        <f t="shared" ref="AA11:AA12" si="0">SUM(C11:Y11)</f>
        <v>0</v>
      </c>
      <c r="AB11" s="52">
        <f t="shared" ref="AB11:AB13" si="1">SUM(D11,F11,H11,J11,L11,N11,P11,R11,T11,V11,X11,Z11)</f>
        <v>0</v>
      </c>
    </row>
    <row r="12" spans="1:29" ht="18.75" thickBot="1" x14ac:dyDescent="0.3">
      <c r="A12" s="21"/>
      <c r="B12" s="48" t="s">
        <v>29</v>
      </c>
      <c r="C12" s="49">
        <v>0</v>
      </c>
      <c r="D12" s="49"/>
      <c r="E12" s="49">
        <v>0</v>
      </c>
      <c r="F12" s="49"/>
      <c r="G12" s="49">
        <v>0</v>
      </c>
      <c r="H12" s="49"/>
      <c r="I12" s="49">
        <v>0</v>
      </c>
      <c r="J12" s="49"/>
      <c r="K12" s="49">
        <v>0</v>
      </c>
      <c r="L12" s="49"/>
      <c r="M12" s="49">
        <v>0</v>
      </c>
      <c r="N12" s="49"/>
      <c r="O12" s="49">
        <v>0</v>
      </c>
      <c r="P12" s="49"/>
      <c r="Q12" s="49">
        <v>0</v>
      </c>
      <c r="R12" s="49"/>
      <c r="S12" s="49">
        <v>0</v>
      </c>
      <c r="T12" s="49"/>
      <c r="U12" s="49">
        <v>0</v>
      </c>
      <c r="V12" s="49"/>
      <c r="W12" s="49">
        <v>0</v>
      </c>
      <c r="X12" s="49"/>
      <c r="Y12" s="49">
        <v>0</v>
      </c>
      <c r="Z12" s="49"/>
      <c r="AA12" s="50">
        <f t="shared" si="0"/>
        <v>0</v>
      </c>
      <c r="AB12" s="52">
        <f t="shared" si="1"/>
        <v>0</v>
      </c>
    </row>
    <row r="13" spans="1:29" ht="19.5" thickTop="1" thickBot="1" x14ac:dyDescent="0.3">
      <c r="A13" s="21"/>
      <c r="B13" s="85" t="s">
        <v>52</v>
      </c>
      <c r="C13" s="86">
        <v>20</v>
      </c>
      <c r="D13" s="86"/>
      <c r="E13" s="86">
        <v>5</v>
      </c>
      <c r="F13" s="86"/>
      <c r="G13" s="86">
        <v>5</v>
      </c>
      <c r="H13" s="86"/>
      <c r="I13" s="86">
        <v>5</v>
      </c>
      <c r="J13" s="86"/>
      <c r="K13" s="86">
        <v>5</v>
      </c>
      <c r="L13" s="86"/>
      <c r="M13" s="86">
        <v>5</v>
      </c>
      <c r="N13" s="86"/>
      <c r="O13" s="86">
        <v>5</v>
      </c>
      <c r="P13" s="86"/>
      <c r="Q13" s="86">
        <v>5</v>
      </c>
      <c r="R13" s="86"/>
      <c r="S13" s="86">
        <v>5</v>
      </c>
      <c r="T13" s="86"/>
      <c r="U13" s="86">
        <v>5</v>
      </c>
      <c r="V13" s="86"/>
      <c r="W13" s="86">
        <v>5</v>
      </c>
      <c r="X13" s="86"/>
      <c r="Y13" s="86">
        <v>5</v>
      </c>
      <c r="Z13" s="86"/>
      <c r="AA13" s="50">
        <f>SUM(C13, E13, G13, I13, K13, M13, O13, Q13, S13, U13, W13,Y13)</f>
        <v>75</v>
      </c>
      <c r="AB13" s="52">
        <f t="shared" si="1"/>
        <v>0</v>
      </c>
    </row>
    <row r="14" spans="1:29" ht="18.75" thickTop="1" x14ac:dyDescent="0.25">
      <c r="A14" s="21"/>
      <c r="B14" s="87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9"/>
      <c r="AB14" s="90"/>
    </row>
    <row r="15" spans="1:29" x14ac:dyDescent="0.25">
      <c r="A15" s="21"/>
      <c r="B15" s="45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7"/>
      <c r="AB15" s="52">
        <f>SUM(AB10:AB13)</f>
        <v>0</v>
      </c>
    </row>
    <row r="16" spans="1:29" ht="11.25" customHeight="1" x14ac:dyDescent="0.25">
      <c r="A16" s="21"/>
      <c r="B16" s="57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9"/>
      <c r="AB16" s="60"/>
    </row>
    <row r="17" spans="1:29" x14ac:dyDescent="0.25">
      <c r="A17" s="1"/>
      <c r="B17" s="62" t="s">
        <v>0</v>
      </c>
      <c r="C17" s="82">
        <f>SUM(C10:C12)</f>
        <v>8265</v>
      </c>
      <c r="D17" s="63">
        <f>SUM(D10:D15)</f>
        <v>0</v>
      </c>
      <c r="E17" s="82">
        <f>SUM(E10:E12)</f>
        <v>8265</v>
      </c>
      <c r="F17" s="63">
        <f>SUM(F10:F15)</f>
        <v>0</v>
      </c>
      <c r="G17" s="82">
        <f>SUM(G10:G12)</f>
        <v>8265</v>
      </c>
      <c r="H17" s="63">
        <f>SUM(H10:H15)</f>
        <v>0</v>
      </c>
      <c r="I17" s="82">
        <f>SUM(I10:I12)</f>
        <v>8265</v>
      </c>
      <c r="J17" s="63">
        <f>SUM(J10:J15)</f>
        <v>0</v>
      </c>
      <c r="K17" s="82">
        <f>SUM(K10:K12)</f>
        <v>8265</v>
      </c>
      <c r="L17" s="63">
        <f>SUM(L10:L15)</f>
        <v>0</v>
      </c>
      <c r="M17" s="82">
        <f>SUM(M10:M12)</f>
        <v>8265</v>
      </c>
      <c r="N17" s="63">
        <f>SUM(N10:N15)</f>
        <v>0</v>
      </c>
      <c r="O17" s="82">
        <f>SUM(O10:O12)</f>
        <v>8265</v>
      </c>
      <c r="P17" s="63">
        <f>SUM(P10:P15)</f>
        <v>0</v>
      </c>
      <c r="Q17" s="82">
        <f>SUM(Q10:Q12)</f>
        <v>8265</v>
      </c>
      <c r="R17" s="63">
        <f>SUM(R10:R15)</f>
        <v>0</v>
      </c>
      <c r="S17" s="82">
        <f>SUM(S10:S12)</f>
        <v>8265</v>
      </c>
      <c r="T17" s="63">
        <f>SUM(T10:T15)</f>
        <v>0</v>
      </c>
      <c r="U17" s="82">
        <f>SUM(U10:U12)</f>
        <v>8265</v>
      </c>
      <c r="V17" s="63">
        <f>SUM(V10:V15)</f>
        <v>0</v>
      </c>
      <c r="W17" s="82">
        <f>SUM(W10:W12)</f>
        <v>8265</v>
      </c>
      <c r="X17" s="63">
        <f>SUM(X10:X15)</f>
        <v>0</v>
      </c>
      <c r="Y17" s="82">
        <f>SUM(Y10:Y12)</f>
        <v>8265</v>
      </c>
      <c r="Z17" s="63">
        <f>SUM(Z10:Z15)</f>
        <v>0</v>
      </c>
      <c r="AA17" s="61">
        <f>SUM(C17,E17,G17,I17,K17,M17,O17,Q17,S17,U17,W17,Y17,)</f>
        <v>99180</v>
      </c>
      <c r="AB17" s="52">
        <f>SUM(D17,F17,H17,J17,L17,N17,P17,R17,T17,V17,X17,Z17)</f>
        <v>0</v>
      </c>
      <c r="AC17" s="71">
        <f>AA17-AB17</f>
        <v>99180</v>
      </c>
    </row>
    <row r="19" spans="1:2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06"/>
    </row>
    <row r="20" spans="1:29" x14ac:dyDescent="0.25">
      <c r="A20" s="19" t="s">
        <v>22</v>
      </c>
      <c r="B20" s="23" t="s">
        <v>55</v>
      </c>
      <c r="C20" s="92">
        <v>1586.58</v>
      </c>
      <c r="D20" s="93"/>
      <c r="E20" s="92">
        <v>1586.58</v>
      </c>
      <c r="F20" s="93"/>
      <c r="G20" s="92">
        <v>1586.58</v>
      </c>
      <c r="H20" s="93"/>
      <c r="I20" s="92">
        <v>1586.58</v>
      </c>
      <c r="J20" s="93"/>
      <c r="K20" s="92">
        <v>1586.58</v>
      </c>
      <c r="L20" s="93"/>
      <c r="M20" s="92">
        <v>1586.58</v>
      </c>
      <c r="N20" s="93"/>
      <c r="O20" s="92">
        <v>1586.58</v>
      </c>
      <c r="P20" s="93"/>
      <c r="Q20" s="92">
        <v>1586.58</v>
      </c>
      <c r="R20" s="93"/>
      <c r="S20" s="92">
        <v>1586.58</v>
      </c>
      <c r="T20" s="93"/>
      <c r="U20" s="92">
        <v>1586.58</v>
      </c>
      <c r="V20" s="93"/>
      <c r="W20" s="92">
        <v>1586.58</v>
      </c>
      <c r="X20" s="93"/>
      <c r="Y20" s="92">
        <v>1586.58</v>
      </c>
      <c r="Z20" s="93"/>
      <c r="AA20" s="11">
        <f t="shared" ref="AA20:AA23" si="2">SUM(C20,E20,G20,I20,K20,M20,O20,Q20,S20,U20,W20,Y20)</f>
        <v>19038.96</v>
      </c>
      <c r="AB20" s="52">
        <f t="shared" ref="AB20:AB27" si="3">SUM(D20,F20,H20,J20,L20,N20,P20,R20,T20,V20,X20,Z20)</f>
        <v>0</v>
      </c>
      <c r="AC20" s="71">
        <f>AA20-AB20</f>
        <v>19038.96</v>
      </c>
    </row>
    <row r="21" spans="1:29" x14ac:dyDescent="0.25">
      <c r="A21" s="20" t="s">
        <v>38</v>
      </c>
      <c r="B21" s="23" t="s">
        <v>2</v>
      </c>
      <c r="C21" s="92">
        <v>739.5</v>
      </c>
      <c r="D21" s="94"/>
      <c r="E21" s="92">
        <v>739.5</v>
      </c>
      <c r="F21" s="94"/>
      <c r="G21" s="92">
        <v>739.5</v>
      </c>
      <c r="H21" s="94"/>
      <c r="I21" s="92">
        <v>739.5</v>
      </c>
      <c r="J21" s="94"/>
      <c r="K21" s="92">
        <v>739.5</v>
      </c>
      <c r="L21" s="93"/>
      <c r="M21" s="92">
        <v>739.5</v>
      </c>
      <c r="N21" s="94"/>
      <c r="O21" s="92">
        <v>739.5</v>
      </c>
      <c r="P21" s="94"/>
      <c r="Q21" s="92">
        <v>739.5</v>
      </c>
      <c r="R21" s="94"/>
      <c r="S21" s="92">
        <v>739.5</v>
      </c>
      <c r="T21" s="94"/>
      <c r="U21" s="92">
        <v>739.5</v>
      </c>
      <c r="V21" s="93"/>
      <c r="W21" s="92">
        <v>739.5</v>
      </c>
      <c r="X21" s="93"/>
      <c r="Y21" s="92">
        <v>739.5</v>
      </c>
      <c r="Z21" s="93"/>
      <c r="AA21" s="11">
        <f t="shared" si="2"/>
        <v>8874</v>
      </c>
      <c r="AB21" s="52">
        <f t="shared" si="3"/>
        <v>0</v>
      </c>
      <c r="AC21" s="71">
        <f t="shared" ref="AC21:AC49" si="4">AA21-AB21</f>
        <v>8874</v>
      </c>
    </row>
    <row r="22" spans="1:29" x14ac:dyDescent="0.25">
      <c r="A22" s="20" t="s">
        <v>37</v>
      </c>
      <c r="B22" s="23" t="s">
        <v>32</v>
      </c>
      <c r="C22" s="92">
        <v>1200</v>
      </c>
      <c r="D22" s="94"/>
      <c r="E22" s="92">
        <v>1200</v>
      </c>
      <c r="F22" s="94"/>
      <c r="G22" s="92">
        <v>1200</v>
      </c>
      <c r="H22" s="94"/>
      <c r="I22" s="92">
        <v>1400</v>
      </c>
      <c r="J22" s="94"/>
      <c r="K22" s="92">
        <v>1400</v>
      </c>
      <c r="L22" s="93"/>
      <c r="M22" s="92">
        <v>1400</v>
      </c>
      <c r="N22" s="93"/>
      <c r="O22" s="92">
        <v>1400</v>
      </c>
      <c r="P22" s="93"/>
      <c r="Q22" s="92">
        <v>1400</v>
      </c>
      <c r="R22" s="93"/>
      <c r="S22" s="92">
        <v>1400</v>
      </c>
      <c r="T22" s="93"/>
      <c r="U22" s="92">
        <v>1400</v>
      </c>
      <c r="V22" s="93"/>
      <c r="W22" s="92">
        <v>1400</v>
      </c>
      <c r="X22" s="93"/>
      <c r="Y22" s="92">
        <v>1400</v>
      </c>
      <c r="Z22" s="93"/>
      <c r="AA22" s="11">
        <f t="shared" si="2"/>
        <v>16200</v>
      </c>
      <c r="AB22" s="52">
        <f t="shared" si="3"/>
        <v>0</v>
      </c>
      <c r="AC22" s="71">
        <f t="shared" si="4"/>
        <v>16200</v>
      </c>
    </row>
    <row r="23" spans="1:29" x14ac:dyDescent="0.25">
      <c r="A23" s="20" t="s">
        <v>36</v>
      </c>
      <c r="B23" s="23" t="s">
        <v>31</v>
      </c>
      <c r="C23" s="92">
        <v>2000</v>
      </c>
      <c r="D23" s="93"/>
      <c r="E23" s="92">
        <v>2000</v>
      </c>
      <c r="F23" s="93"/>
      <c r="G23" s="92">
        <v>2500</v>
      </c>
      <c r="H23" s="94"/>
      <c r="I23" s="92">
        <v>500</v>
      </c>
      <c r="J23" s="93"/>
      <c r="K23" s="92">
        <v>0</v>
      </c>
      <c r="L23" s="93"/>
      <c r="M23" s="92">
        <v>0</v>
      </c>
      <c r="N23" s="93"/>
      <c r="O23" s="92">
        <v>0</v>
      </c>
      <c r="P23" s="93"/>
      <c r="Q23" s="92">
        <v>0</v>
      </c>
      <c r="R23" s="93"/>
      <c r="S23" s="92">
        <v>0</v>
      </c>
      <c r="T23" s="93"/>
      <c r="U23" s="92">
        <v>2000</v>
      </c>
      <c r="V23" s="93"/>
      <c r="W23" s="92">
        <v>2000</v>
      </c>
      <c r="X23" s="93"/>
      <c r="Y23" s="92">
        <v>2000</v>
      </c>
      <c r="Z23" s="93"/>
      <c r="AA23" s="11">
        <f t="shared" si="2"/>
        <v>13000</v>
      </c>
      <c r="AB23" s="52">
        <f t="shared" si="3"/>
        <v>0</v>
      </c>
      <c r="AC23" s="71">
        <f t="shared" si="4"/>
        <v>13000</v>
      </c>
    </row>
    <row r="24" spans="1:29" x14ac:dyDescent="0.25">
      <c r="A24" s="20" t="s">
        <v>43</v>
      </c>
      <c r="B24" s="23" t="s">
        <v>41</v>
      </c>
      <c r="C24" s="92">
        <v>90</v>
      </c>
      <c r="D24" s="93"/>
      <c r="E24" s="92">
        <v>90</v>
      </c>
      <c r="F24" s="93"/>
      <c r="G24" s="92">
        <v>90</v>
      </c>
      <c r="H24" s="94"/>
      <c r="I24" s="92">
        <v>90</v>
      </c>
      <c r="J24" s="93"/>
      <c r="K24" s="92">
        <v>90</v>
      </c>
      <c r="L24" s="93"/>
      <c r="M24" s="92">
        <v>90</v>
      </c>
      <c r="N24" s="93"/>
      <c r="O24" s="92">
        <v>90</v>
      </c>
      <c r="P24" s="93"/>
      <c r="Q24" s="92">
        <v>90</v>
      </c>
      <c r="R24" s="93"/>
      <c r="S24" s="92">
        <v>90</v>
      </c>
      <c r="T24" s="93"/>
      <c r="U24" s="92">
        <v>90</v>
      </c>
      <c r="V24" s="93"/>
      <c r="W24" s="92">
        <v>90</v>
      </c>
      <c r="X24" s="93"/>
      <c r="Y24" s="92">
        <v>90</v>
      </c>
      <c r="Z24" s="93"/>
      <c r="AA24" s="11">
        <f>SUM(C24,E24,G24,I24,K24,M24,O24,Q24,S24,U24,W24,Y24)</f>
        <v>1080</v>
      </c>
      <c r="AB24" s="52">
        <f t="shared" si="3"/>
        <v>0</v>
      </c>
      <c r="AC24" s="71">
        <f t="shared" si="4"/>
        <v>1080</v>
      </c>
    </row>
    <row r="25" spans="1:29" x14ac:dyDescent="0.25">
      <c r="A25" s="20" t="s">
        <v>43</v>
      </c>
      <c r="B25" s="23" t="s">
        <v>42</v>
      </c>
      <c r="C25" s="92">
        <v>80</v>
      </c>
      <c r="D25" s="93"/>
      <c r="E25" s="92">
        <v>80</v>
      </c>
      <c r="F25" s="93"/>
      <c r="G25" s="92">
        <v>80</v>
      </c>
      <c r="H25" s="94"/>
      <c r="I25" s="92">
        <v>80</v>
      </c>
      <c r="J25" s="93"/>
      <c r="K25" s="92">
        <v>80</v>
      </c>
      <c r="L25" s="93"/>
      <c r="M25" s="92">
        <v>80</v>
      </c>
      <c r="N25" s="93"/>
      <c r="O25" s="92">
        <v>80</v>
      </c>
      <c r="P25" s="93"/>
      <c r="Q25" s="92">
        <v>80</v>
      </c>
      <c r="R25" s="93"/>
      <c r="S25" s="92">
        <v>80</v>
      </c>
      <c r="T25" s="93"/>
      <c r="U25" s="92">
        <v>80</v>
      </c>
      <c r="V25" s="93"/>
      <c r="W25" s="92">
        <v>80</v>
      </c>
      <c r="X25" s="93"/>
      <c r="Y25" s="92">
        <v>80</v>
      </c>
      <c r="Z25" s="93"/>
      <c r="AA25" s="11">
        <f>SUM(C25,E25,G25,I25,K25,M25,O25,Q25,S25,U25,W25,Y25)</f>
        <v>960</v>
      </c>
      <c r="AB25" s="52">
        <f t="shared" si="3"/>
        <v>0</v>
      </c>
      <c r="AC25" s="71">
        <f t="shared" si="4"/>
        <v>960</v>
      </c>
    </row>
    <row r="26" spans="1:29" x14ac:dyDescent="0.25">
      <c r="A26" s="20" t="s">
        <v>47</v>
      </c>
      <c r="B26" s="23" t="s">
        <v>45</v>
      </c>
      <c r="C26" s="92">
        <v>342</v>
      </c>
      <c r="D26" s="93"/>
      <c r="E26" s="92">
        <v>342</v>
      </c>
      <c r="F26" s="93"/>
      <c r="G26" s="92">
        <v>742</v>
      </c>
      <c r="H26" s="94"/>
      <c r="I26" s="92">
        <v>342</v>
      </c>
      <c r="J26" s="93"/>
      <c r="K26" s="92">
        <v>342</v>
      </c>
      <c r="L26" s="93"/>
      <c r="M26" s="92">
        <v>342</v>
      </c>
      <c r="N26" s="93"/>
      <c r="O26" s="92">
        <v>342</v>
      </c>
      <c r="P26" s="93"/>
      <c r="Q26" s="92">
        <v>342</v>
      </c>
      <c r="R26" s="93"/>
      <c r="S26" s="92">
        <v>342</v>
      </c>
      <c r="T26" s="93"/>
      <c r="U26" s="92">
        <v>742</v>
      </c>
      <c r="V26" s="93"/>
      <c r="W26" s="92">
        <v>342</v>
      </c>
      <c r="X26" s="93"/>
      <c r="Y26" s="92">
        <v>342</v>
      </c>
      <c r="Z26" s="93"/>
      <c r="AA26" s="11">
        <f>SUM(C26,E26,G26,I26,K26,M26,O26,Q26,S26,U26,W26,Y26)</f>
        <v>4904</v>
      </c>
      <c r="AB26" s="52">
        <f t="shared" si="3"/>
        <v>0</v>
      </c>
      <c r="AC26" s="71">
        <f t="shared" si="4"/>
        <v>4904</v>
      </c>
    </row>
    <row r="27" spans="1:29" x14ac:dyDescent="0.25">
      <c r="A27" s="20" t="s">
        <v>48</v>
      </c>
      <c r="B27" s="23" t="s">
        <v>46</v>
      </c>
      <c r="C27" s="92">
        <v>0</v>
      </c>
      <c r="D27" s="93"/>
      <c r="E27" s="92">
        <v>1850</v>
      </c>
      <c r="F27" s="93"/>
      <c r="G27" s="92">
        <v>0</v>
      </c>
      <c r="H27" s="94"/>
      <c r="I27" s="92">
        <v>0</v>
      </c>
      <c r="J27" s="93"/>
      <c r="K27" s="92">
        <v>0</v>
      </c>
      <c r="L27" s="93"/>
      <c r="M27" s="92">
        <v>0</v>
      </c>
      <c r="N27" s="93"/>
      <c r="O27" s="92">
        <v>0</v>
      </c>
      <c r="P27" s="93"/>
      <c r="Q27" s="92">
        <v>0</v>
      </c>
      <c r="R27" s="93"/>
      <c r="S27" s="92">
        <v>0</v>
      </c>
      <c r="T27" s="93"/>
      <c r="U27" s="92">
        <v>0</v>
      </c>
      <c r="V27" s="93"/>
      <c r="W27" s="92">
        <v>0</v>
      </c>
      <c r="X27" s="93"/>
      <c r="Y27" s="92">
        <v>0</v>
      </c>
      <c r="Z27" s="93"/>
      <c r="AA27" s="11">
        <f>SUM(C27,E27,G27,I27,K27,M27,O27,Q27,S27,U27,W27,Y27)</f>
        <v>1850</v>
      </c>
      <c r="AB27" s="52">
        <f t="shared" si="3"/>
        <v>0</v>
      </c>
      <c r="AC27" s="71">
        <f t="shared" si="4"/>
        <v>1850</v>
      </c>
    </row>
    <row r="28" spans="1:29" s="38" customFormat="1" x14ac:dyDescent="0.25">
      <c r="A28" s="34"/>
      <c r="B28" s="27"/>
      <c r="C28" s="95"/>
      <c r="D28" s="95"/>
      <c r="E28" s="95"/>
      <c r="F28" s="95"/>
      <c r="G28" s="95"/>
      <c r="H28" s="96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28"/>
      <c r="AB28" s="70"/>
    </row>
    <row r="29" spans="1:29" x14ac:dyDescent="0.25">
      <c r="A29" s="20" t="s">
        <v>35</v>
      </c>
      <c r="B29" s="23" t="s">
        <v>3</v>
      </c>
      <c r="C29" s="92">
        <v>0</v>
      </c>
      <c r="D29" s="93"/>
      <c r="E29" s="92">
        <v>0</v>
      </c>
      <c r="F29" s="93"/>
      <c r="G29" s="92">
        <v>0</v>
      </c>
      <c r="H29" s="93"/>
      <c r="I29" s="92">
        <v>0</v>
      </c>
      <c r="J29" s="93"/>
      <c r="K29" s="92">
        <v>300</v>
      </c>
      <c r="L29" s="93"/>
      <c r="M29" s="92">
        <v>400</v>
      </c>
      <c r="N29" s="93"/>
      <c r="O29" s="92">
        <v>400</v>
      </c>
      <c r="P29" s="93"/>
      <c r="Q29" s="92">
        <v>400</v>
      </c>
      <c r="R29" s="93"/>
      <c r="S29" s="92">
        <v>400</v>
      </c>
      <c r="T29" s="93"/>
      <c r="U29" s="92">
        <v>400</v>
      </c>
      <c r="V29" s="93"/>
      <c r="W29" s="92">
        <v>150</v>
      </c>
      <c r="X29" s="93"/>
      <c r="Y29" s="92">
        <v>0</v>
      </c>
      <c r="Z29" s="93"/>
      <c r="AA29" s="11">
        <f t="shared" ref="AA29:AA32" si="5">SUM(C29,E29,G29,I29,K29,M29,O29,Q29,S29,U29,W29,Y29)</f>
        <v>2450</v>
      </c>
      <c r="AB29" s="52">
        <f t="shared" ref="AB29:AB48" si="6">SUM(D29,F29,H29,J29,L29,N29,P29,R29,T29,V29,X29,Z29)</f>
        <v>0</v>
      </c>
      <c r="AC29" s="71">
        <f t="shared" si="4"/>
        <v>2450</v>
      </c>
    </row>
    <row r="30" spans="1:29" x14ac:dyDescent="0.25">
      <c r="A30" s="20"/>
      <c r="B30" s="24" t="s">
        <v>24</v>
      </c>
      <c r="C30" s="92">
        <v>45.82</v>
      </c>
      <c r="D30" s="94"/>
      <c r="E30" s="92">
        <v>45.82</v>
      </c>
      <c r="F30" s="94"/>
      <c r="G30" s="92">
        <v>45.82</v>
      </c>
      <c r="H30" s="94"/>
      <c r="I30" s="92">
        <v>45.82</v>
      </c>
      <c r="J30" s="94"/>
      <c r="K30" s="92">
        <v>45.82</v>
      </c>
      <c r="L30" s="94"/>
      <c r="M30" s="92">
        <v>45.82</v>
      </c>
      <c r="N30" s="94"/>
      <c r="O30" s="92">
        <v>45.82</v>
      </c>
      <c r="P30" s="94"/>
      <c r="Q30" s="92">
        <v>45.82</v>
      </c>
      <c r="R30" s="94"/>
      <c r="S30" s="92">
        <v>45.82</v>
      </c>
      <c r="T30" s="93"/>
      <c r="U30" s="92">
        <v>45.82</v>
      </c>
      <c r="V30" s="93"/>
      <c r="W30" s="92">
        <v>45.82</v>
      </c>
      <c r="X30" s="93"/>
      <c r="Y30" s="92">
        <v>45.82</v>
      </c>
      <c r="Z30" s="93"/>
      <c r="AA30" s="11">
        <f t="shared" si="5"/>
        <v>549.84</v>
      </c>
      <c r="AB30" s="52">
        <f t="shared" si="6"/>
        <v>0</v>
      </c>
      <c r="AC30" s="71">
        <f t="shared" si="4"/>
        <v>549.84</v>
      </c>
    </row>
    <row r="31" spans="1:29" x14ac:dyDescent="0.25">
      <c r="A31" s="26"/>
      <c r="B31" s="24" t="s">
        <v>33</v>
      </c>
      <c r="C31" s="92">
        <v>0</v>
      </c>
      <c r="D31" s="93"/>
      <c r="E31" s="92">
        <v>0</v>
      </c>
      <c r="F31" s="93"/>
      <c r="G31" s="92">
        <v>0</v>
      </c>
      <c r="H31" s="93"/>
      <c r="I31" s="92">
        <v>350</v>
      </c>
      <c r="J31" s="93"/>
      <c r="K31" s="92">
        <v>0</v>
      </c>
      <c r="L31" s="93"/>
      <c r="M31" s="92">
        <v>0</v>
      </c>
      <c r="N31" s="93"/>
      <c r="O31" s="92">
        <v>0</v>
      </c>
      <c r="P31" s="93"/>
      <c r="Q31" s="92">
        <v>0</v>
      </c>
      <c r="R31" s="93"/>
      <c r="S31" s="92">
        <v>0</v>
      </c>
      <c r="T31" s="93"/>
      <c r="U31" s="92">
        <v>0</v>
      </c>
      <c r="V31" s="93"/>
      <c r="W31" s="92">
        <v>0</v>
      </c>
      <c r="X31" s="93"/>
      <c r="Y31" s="92">
        <v>0</v>
      </c>
      <c r="Z31" s="93"/>
      <c r="AA31" s="11">
        <f t="shared" si="5"/>
        <v>350</v>
      </c>
      <c r="AB31" s="52">
        <f t="shared" si="6"/>
        <v>0</v>
      </c>
      <c r="AC31" s="71">
        <f t="shared" si="4"/>
        <v>350</v>
      </c>
    </row>
    <row r="32" spans="1:29" x14ac:dyDescent="0.25">
      <c r="A32" s="83"/>
      <c r="B32" s="84" t="s">
        <v>50</v>
      </c>
      <c r="C32" s="97">
        <v>0</v>
      </c>
      <c r="D32" s="98"/>
      <c r="E32" s="97">
        <v>0</v>
      </c>
      <c r="F32" s="98"/>
      <c r="G32" s="97">
        <v>0</v>
      </c>
      <c r="H32" s="98"/>
      <c r="I32" s="97">
        <v>0</v>
      </c>
      <c r="J32" s="98"/>
      <c r="K32" s="97">
        <v>0</v>
      </c>
      <c r="L32" s="98"/>
      <c r="M32" s="97">
        <v>0</v>
      </c>
      <c r="N32" s="98"/>
      <c r="O32" s="97">
        <v>0</v>
      </c>
      <c r="P32" s="98"/>
      <c r="Q32" s="97">
        <v>0</v>
      </c>
      <c r="R32" s="98"/>
      <c r="S32" s="97">
        <v>395</v>
      </c>
      <c r="T32" s="98"/>
      <c r="U32" s="97">
        <v>0</v>
      </c>
      <c r="V32" s="98"/>
      <c r="W32" s="97">
        <v>0</v>
      </c>
      <c r="X32" s="98"/>
      <c r="Y32" s="97">
        <v>0</v>
      </c>
      <c r="Z32" s="98"/>
      <c r="AA32" s="11">
        <f t="shared" si="5"/>
        <v>395</v>
      </c>
      <c r="AB32" s="52">
        <f t="shared" si="6"/>
        <v>0</v>
      </c>
      <c r="AC32" s="71">
        <f>AA32-AB32</f>
        <v>395</v>
      </c>
    </row>
    <row r="33" spans="1:29" s="38" customFormat="1" x14ac:dyDescent="0.25"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B33" s="69"/>
    </row>
    <row r="34" spans="1:29" x14ac:dyDescent="0.25">
      <c r="A34" s="20"/>
      <c r="B34" s="23" t="s">
        <v>25</v>
      </c>
      <c r="C34" s="92">
        <v>0</v>
      </c>
      <c r="D34" s="93"/>
      <c r="E34" s="92">
        <v>0</v>
      </c>
      <c r="F34" s="93"/>
      <c r="G34" s="92">
        <v>0</v>
      </c>
      <c r="H34" s="93"/>
      <c r="I34" s="92">
        <v>0</v>
      </c>
      <c r="J34" s="93"/>
      <c r="K34" s="92">
        <v>0</v>
      </c>
      <c r="L34" s="93"/>
      <c r="M34" s="92">
        <v>0</v>
      </c>
      <c r="N34" s="93"/>
      <c r="O34" s="92">
        <v>0</v>
      </c>
      <c r="P34" s="93"/>
      <c r="Q34" s="92">
        <v>10</v>
      </c>
      <c r="R34" s="93"/>
      <c r="S34" s="92">
        <v>0</v>
      </c>
      <c r="T34" s="93"/>
      <c r="U34" s="92">
        <v>0</v>
      </c>
      <c r="V34" s="93"/>
      <c r="W34" s="92">
        <v>0</v>
      </c>
      <c r="X34" s="93"/>
      <c r="Y34" s="92">
        <v>0</v>
      </c>
      <c r="Z34" s="93"/>
      <c r="AA34" s="11">
        <f t="shared" ref="AA34:AA38" si="7">SUM(C34,E34,G34,I34,K34,M34,O34,Q34,S34,U34,W34,Y34)</f>
        <v>10</v>
      </c>
      <c r="AB34" s="52">
        <f t="shared" si="6"/>
        <v>0</v>
      </c>
      <c r="AC34" s="71">
        <f t="shared" si="4"/>
        <v>10</v>
      </c>
    </row>
    <row r="35" spans="1:29" x14ac:dyDescent="0.25">
      <c r="A35" s="20"/>
      <c r="B35" s="23" t="s">
        <v>4</v>
      </c>
      <c r="C35" s="92">
        <v>435</v>
      </c>
      <c r="D35" s="94"/>
      <c r="E35" s="92">
        <v>435</v>
      </c>
      <c r="F35" s="94"/>
      <c r="G35" s="92">
        <v>435</v>
      </c>
      <c r="H35" s="94"/>
      <c r="I35" s="92">
        <v>435</v>
      </c>
      <c r="J35" s="94"/>
      <c r="K35" s="92">
        <v>435</v>
      </c>
      <c r="L35" s="94"/>
      <c r="M35" s="92">
        <v>435</v>
      </c>
      <c r="N35" s="94"/>
      <c r="O35" s="92">
        <v>435</v>
      </c>
      <c r="P35" s="94"/>
      <c r="Q35" s="92">
        <v>435</v>
      </c>
      <c r="R35" s="94"/>
      <c r="S35" s="92">
        <v>435</v>
      </c>
      <c r="T35" s="94"/>
      <c r="U35" s="92">
        <v>435</v>
      </c>
      <c r="V35" s="94"/>
      <c r="W35" s="92">
        <v>435</v>
      </c>
      <c r="X35" s="93"/>
      <c r="Y35" s="92">
        <v>435</v>
      </c>
      <c r="Z35" s="93"/>
      <c r="AA35" s="11">
        <f t="shared" si="7"/>
        <v>5220</v>
      </c>
      <c r="AB35" s="52">
        <f t="shared" si="6"/>
        <v>0</v>
      </c>
      <c r="AC35" s="71">
        <f t="shared" si="4"/>
        <v>5220</v>
      </c>
    </row>
    <row r="36" spans="1:29" x14ac:dyDescent="0.25">
      <c r="A36" s="20"/>
      <c r="B36" s="25" t="s">
        <v>34</v>
      </c>
      <c r="C36" s="100">
        <v>58</v>
      </c>
      <c r="D36" s="101"/>
      <c r="E36" s="100">
        <v>0</v>
      </c>
      <c r="F36" s="101"/>
      <c r="G36" s="100">
        <v>58</v>
      </c>
      <c r="H36" s="101"/>
      <c r="I36" s="100">
        <v>0</v>
      </c>
      <c r="J36" s="101"/>
      <c r="K36" s="100">
        <v>58</v>
      </c>
      <c r="L36" s="101"/>
      <c r="M36" s="100">
        <v>0</v>
      </c>
      <c r="N36" s="101"/>
      <c r="O36" s="100">
        <v>58</v>
      </c>
      <c r="P36" s="101"/>
      <c r="Q36" s="100">
        <v>0</v>
      </c>
      <c r="R36" s="101"/>
      <c r="S36" s="100">
        <v>58</v>
      </c>
      <c r="T36" s="101"/>
      <c r="U36" s="100">
        <v>0</v>
      </c>
      <c r="V36" s="101"/>
      <c r="W36" s="100">
        <v>58</v>
      </c>
      <c r="X36" s="101"/>
      <c r="Y36" s="100">
        <v>0</v>
      </c>
      <c r="Z36" s="101"/>
      <c r="AA36" s="11">
        <f t="shared" si="7"/>
        <v>348</v>
      </c>
      <c r="AB36" s="52">
        <f t="shared" si="6"/>
        <v>0</v>
      </c>
      <c r="AC36" s="71">
        <f t="shared" si="4"/>
        <v>348</v>
      </c>
    </row>
    <row r="37" spans="1:29" x14ac:dyDescent="0.25">
      <c r="A37" s="75"/>
      <c r="B37" s="76" t="s">
        <v>44</v>
      </c>
      <c r="C37" s="102">
        <v>250</v>
      </c>
      <c r="D37" s="103"/>
      <c r="E37" s="102">
        <v>0</v>
      </c>
      <c r="F37" s="103"/>
      <c r="G37" s="102">
        <v>0</v>
      </c>
      <c r="H37" s="103"/>
      <c r="I37" s="102">
        <v>0</v>
      </c>
      <c r="J37" s="103"/>
      <c r="K37" s="102">
        <v>0</v>
      </c>
      <c r="L37" s="103"/>
      <c r="M37" s="102">
        <v>0</v>
      </c>
      <c r="N37" s="103"/>
      <c r="O37" s="102">
        <v>250</v>
      </c>
      <c r="P37" s="103"/>
      <c r="Q37" s="102">
        <v>0</v>
      </c>
      <c r="R37" s="103"/>
      <c r="S37" s="102">
        <v>0</v>
      </c>
      <c r="T37" s="103"/>
      <c r="U37" s="102">
        <v>0</v>
      </c>
      <c r="V37" s="103"/>
      <c r="W37" s="102">
        <v>0</v>
      </c>
      <c r="X37" s="103"/>
      <c r="Y37" s="102">
        <v>0</v>
      </c>
      <c r="Z37" s="103"/>
      <c r="AA37" s="11">
        <f t="shared" si="7"/>
        <v>500</v>
      </c>
      <c r="AB37" s="52">
        <f>SUM(D37,F37,H37,J37,L37,N37,P37,R37,T37,V37,X37,Z37)</f>
        <v>0</v>
      </c>
      <c r="AC37" s="71">
        <f>AA37-AB37</f>
        <v>500</v>
      </c>
    </row>
    <row r="38" spans="1:29" x14ac:dyDescent="0.25">
      <c r="A38" s="75"/>
      <c r="B38" s="76" t="s">
        <v>53</v>
      </c>
      <c r="C38" s="102">
        <v>107</v>
      </c>
      <c r="D38" s="103"/>
      <c r="E38" s="102">
        <v>107</v>
      </c>
      <c r="F38" s="103"/>
      <c r="G38" s="102">
        <v>107</v>
      </c>
      <c r="H38" s="103"/>
      <c r="I38" s="102">
        <v>107</v>
      </c>
      <c r="J38" s="103"/>
      <c r="K38" s="102">
        <v>107</v>
      </c>
      <c r="L38" s="103"/>
      <c r="M38" s="102">
        <v>107</v>
      </c>
      <c r="N38" s="103"/>
      <c r="O38" s="102">
        <v>107</v>
      </c>
      <c r="P38" s="103"/>
      <c r="Q38" s="102">
        <v>107</v>
      </c>
      <c r="R38" s="103"/>
      <c r="S38" s="102">
        <v>107</v>
      </c>
      <c r="T38" s="103"/>
      <c r="U38" s="102">
        <v>107</v>
      </c>
      <c r="V38" s="103"/>
      <c r="W38" s="102">
        <v>107</v>
      </c>
      <c r="X38" s="103"/>
      <c r="Y38" s="102">
        <v>107</v>
      </c>
      <c r="Z38" s="103"/>
      <c r="AA38" s="11">
        <f t="shared" si="7"/>
        <v>1284</v>
      </c>
      <c r="AB38" s="52">
        <f t="shared" si="6"/>
        <v>0</v>
      </c>
      <c r="AC38" s="71">
        <f t="shared" si="4"/>
        <v>1284</v>
      </c>
    </row>
    <row r="39" spans="1:29" s="38" customFormat="1" x14ac:dyDescent="0.25"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B39" s="70"/>
    </row>
    <row r="40" spans="1:29" x14ac:dyDescent="0.25">
      <c r="A40" s="20"/>
      <c r="B40" s="23" t="s">
        <v>51</v>
      </c>
      <c r="C40" s="92">
        <v>1589.68</v>
      </c>
      <c r="D40" s="93"/>
      <c r="E40" s="92">
        <v>1589.68</v>
      </c>
      <c r="F40" s="93"/>
      <c r="G40" s="92">
        <v>1589.68</v>
      </c>
      <c r="H40" s="94"/>
      <c r="I40" s="92">
        <v>1589.68</v>
      </c>
      <c r="J40" s="93"/>
      <c r="K40" s="92">
        <v>1589.68</v>
      </c>
      <c r="L40" s="94"/>
      <c r="M40" s="92">
        <v>1589.68</v>
      </c>
      <c r="N40" s="93"/>
      <c r="O40" s="92">
        <v>1589.68</v>
      </c>
      <c r="P40" s="93"/>
      <c r="Q40" s="92">
        <v>1589.68</v>
      </c>
      <c r="R40" s="93"/>
      <c r="S40" s="92">
        <v>1589.69</v>
      </c>
      <c r="T40" s="93"/>
      <c r="U40" s="92">
        <v>1589.69</v>
      </c>
      <c r="V40" s="93"/>
      <c r="W40" s="92">
        <v>1589.69</v>
      </c>
      <c r="X40" s="93"/>
      <c r="Y40" s="92">
        <v>1589.69</v>
      </c>
      <c r="Z40" s="93"/>
      <c r="AA40" s="11">
        <f>SUM(C40,E40,G40,I40,K40,M40,O40,Q40,S40,U40,W40,Y40)</f>
        <v>19076.2</v>
      </c>
      <c r="AB40" s="52">
        <f t="shared" si="6"/>
        <v>0</v>
      </c>
      <c r="AC40" s="71">
        <f t="shared" si="4"/>
        <v>19076.2</v>
      </c>
    </row>
    <row r="41" spans="1:29" ht="18.75" x14ac:dyDescent="0.25">
      <c r="A41" s="20"/>
      <c r="B41" s="24" t="s">
        <v>39</v>
      </c>
      <c r="C41" s="92"/>
      <c r="D41" s="93"/>
      <c r="E41" s="92"/>
      <c r="F41" s="93"/>
      <c r="G41" s="92"/>
      <c r="H41" s="93"/>
      <c r="I41" s="92"/>
      <c r="J41" s="104"/>
      <c r="K41" s="92"/>
      <c r="L41" s="104"/>
      <c r="M41" s="92"/>
      <c r="N41" s="93"/>
      <c r="O41" s="92"/>
      <c r="P41" s="93"/>
      <c r="Q41" s="92"/>
      <c r="R41" s="93"/>
      <c r="S41" s="92"/>
      <c r="T41" s="93"/>
      <c r="U41" s="92"/>
      <c r="V41" s="93"/>
      <c r="W41" s="92"/>
      <c r="X41" s="93"/>
      <c r="Y41" s="92"/>
      <c r="Z41" s="93"/>
      <c r="AA41" s="17"/>
      <c r="AB41" s="52">
        <f t="shared" si="6"/>
        <v>0</v>
      </c>
      <c r="AC41" s="71">
        <f t="shared" si="4"/>
        <v>0</v>
      </c>
    </row>
    <row r="42" spans="1:29" x14ac:dyDescent="0.25">
      <c r="A42" s="20"/>
      <c r="B42" s="24" t="s">
        <v>40</v>
      </c>
      <c r="C42" s="92"/>
      <c r="D42" s="93"/>
      <c r="E42" s="92"/>
      <c r="F42" s="93"/>
      <c r="G42" s="92"/>
      <c r="H42" s="93"/>
      <c r="I42" s="92"/>
      <c r="J42" s="93"/>
      <c r="K42" s="92"/>
      <c r="L42" s="93"/>
      <c r="M42" s="92"/>
      <c r="N42" s="93"/>
      <c r="O42" s="92"/>
      <c r="P42" s="93"/>
      <c r="Q42" s="92"/>
      <c r="R42" s="93"/>
      <c r="S42" s="92"/>
      <c r="T42" s="93"/>
      <c r="U42" s="92"/>
      <c r="V42" s="93"/>
      <c r="W42" s="92"/>
      <c r="X42" s="93"/>
      <c r="Y42" s="92"/>
      <c r="Z42" s="93"/>
      <c r="AA42" s="17"/>
      <c r="AB42" s="52">
        <f t="shared" si="6"/>
        <v>0</v>
      </c>
      <c r="AC42" s="71">
        <f t="shared" si="4"/>
        <v>0</v>
      </c>
    </row>
    <row r="43" spans="1:29" x14ac:dyDescent="0.25">
      <c r="A43" s="20"/>
      <c r="B43" s="24" t="s">
        <v>20</v>
      </c>
      <c r="C43" s="92"/>
      <c r="D43" s="93"/>
      <c r="E43" s="92"/>
      <c r="F43" s="93"/>
      <c r="G43" s="92"/>
      <c r="H43" s="93"/>
      <c r="I43" s="92"/>
      <c r="J43" s="93"/>
      <c r="K43" s="92"/>
      <c r="L43" s="93"/>
      <c r="M43" s="92"/>
      <c r="N43" s="93"/>
      <c r="O43" s="92"/>
      <c r="P43" s="93"/>
      <c r="Q43" s="92"/>
      <c r="R43" s="93"/>
      <c r="S43" s="92"/>
      <c r="T43" s="93"/>
      <c r="U43" s="92"/>
      <c r="V43" s="93"/>
      <c r="W43" s="92"/>
      <c r="X43" s="93"/>
      <c r="Y43" s="92"/>
      <c r="Z43" s="93"/>
      <c r="AA43" s="17"/>
      <c r="AB43" s="52">
        <f t="shared" si="6"/>
        <v>0</v>
      </c>
      <c r="AC43" s="71">
        <f t="shared" si="4"/>
        <v>0</v>
      </c>
    </row>
    <row r="44" spans="1:29" ht="18.75" x14ac:dyDescent="0.25">
      <c r="A44" s="20"/>
      <c r="B44" s="24" t="s">
        <v>27</v>
      </c>
      <c r="C44" s="92"/>
      <c r="D44" s="93"/>
      <c r="E44" s="92"/>
      <c r="F44" s="105"/>
      <c r="G44" s="92"/>
      <c r="H44" s="105"/>
      <c r="I44" s="92"/>
      <c r="J44" s="93"/>
      <c r="K44" s="92"/>
      <c r="L44" s="93"/>
      <c r="M44" s="92"/>
      <c r="N44" s="93"/>
      <c r="O44" s="92"/>
      <c r="P44" s="93"/>
      <c r="Q44" s="92"/>
      <c r="R44" s="104"/>
      <c r="S44" s="92"/>
      <c r="T44" s="93"/>
      <c r="U44" s="92"/>
      <c r="V44" s="93"/>
      <c r="W44" s="92"/>
      <c r="X44" s="93"/>
      <c r="Y44" s="92"/>
      <c r="Z44" s="93"/>
      <c r="AA44" s="17"/>
      <c r="AB44" s="52">
        <f t="shared" si="6"/>
        <v>0</v>
      </c>
      <c r="AC44" s="71">
        <f t="shared" si="4"/>
        <v>0</v>
      </c>
    </row>
    <row r="45" spans="1:29" x14ac:dyDescent="0.25">
      <c r="A45" s="20"/>
      <c r="B45" s="24" t="s">
        <v>23</v>
      </c>
      <c r="C45" s="92"/>
      <c r="D45" s="93"/>
      <c r="E45" s="92"/>
      <c r="F45" s="93"/>
      <c r="G45" s="92"/>
      <c r="H45" s="93"/>
      <c r="I45" s="92"/>
      <c r="J45" s="93"/>
      <c r="K45" s="92"/>
      <c r="L45" s="93"/>
      <c r="M45" s="92"/>
      <c r="N45" s="93"/>
      <c r="O45" s="92"/>
      <c r="P45" s="93"/>
      <c r="Q45" s="92"/>
      <c r="R45" s="93"/>
      <c r="S45" s="92"/>
      <c r="T45" s="93"/>
      <c r="U45" s="92"/>
      <c r="V45" s="93"/>
      <c r="W45" s="92"/>
      <c r="X45" s="93"/>
      <c r="Y45" s="92"/>
      <c r="Z45" s="93"/>
      <c r="AA45" s="17"/>
      <c r="AB45" s="52">
        <f t="shared" si="6"/>
        <v>0</v>
      </c>
      <c r="AC45" s="71">
        <f t="shared" si="4"/>
        <v>0</v>
      </c>
    </row>
    <row r="46" spans="1:29" ht="18.75" x14ac:dyDescent="0.25">
      <c r="A46" s="20"/>
      <c r="B46" s="24" t="s">
        <v>21</v>
      </c>
      <c r="C46" s="92"/>
      <c r="D46" s="93"/>
      <c r="E46" s="92"/>
      <c r="F46" s="104"/>
      <c r="G46" s="92"/>
      <c r="H46" s="93"/>
      <c r="I46" s="92"/>
      <c r="J46" s="93"/>
      <c r="K46" s="92"/>
      <c r="L46" s="104"/>
      <c r="M46" s="92"/>
      <c r="N46" s="93"/>
      <c r="O46" s="92"/>
      <c r="P46" s="93"/>
      <c r="Q46" s="92"/>
      <c r="R46" s="104"/>
      <c r="S46" s="92"/>
      <c r="T46" s="104"/>
      <c r="U46" s="92"/>
      <c r="V46" s="93"/>
      <c r="W46" s="92"/>
      <c r="X46" s="93"/>
      <c r="Y46" s="92"/>
      <c r="Z46" s="93"/>
      <c r="AA46" s="17"/>
      <c r="AB46" s="52">
        <f t="shared" si="6"/>
        <v>0</v>
      </c>
      <c r="AC46" s="71">
        <f t="shared" si="4"/>
        <v>0</v>
      </c>
    </row>
    <row r="47" spans="1:29" x14ac:dyDescent="0.25">
      <c r="A47" s="20"/>
      <c r="B47" s="23" t="s">
        <v>5</v>
      </c>
      <c r="C47" s="92">
        <v>0</v>
      </c>
      <c r="D47" s="93"/>
      <c r="E47" s="92">
        <v>0</v>
      </c>
      <c r="F47" s="93"/>
      <c r="G47" s="92">
        <v>0</v>
      </c>
      <c r="H47" s="93"/>
      <c r="I47" s="92">
        <v>0</v>
      </c>
      <c r="J47" s="93"/>
      <c r="K47" s="92">
        <v>0</v>
      </c>
      <c r="L47" s="93"/>
      <c r="M47" s="92">
        <v>0</v>
      </c>
      <c r="N47" s="93"/>
      <c r="O47" s="92">
        <v>90</v>
      </c>
      <c r="P47" s="93"/>
      <c r="Q47" s="92">
        <v>0</v>
      </c>
      <c r="R47" s="93"/>
      <c r="S47" s="92">
        <v>0</v>
      </c>
      <c r="T47" s="93"/>
      <c r="U47" s="92">
        <v>0</v>
      </c>
      <c r="V47" s="93"/>
      <c r="W47" s="92">
        <v>0</v>
      </c>
      <c r="X47" s="93"/>
      <c r="Y47" s="92">
        <v>0</v>
      </c>
      <c r="Z47" s="93"/>
      <c r="AA47" s="17">
        <f>SUM(C47:Y47)</f>
        <v>90</v>
      </c>
      <c r="AB47" s="52">
        <f t="shared" si="6"/>
        <v>0</v>
      </c>
      <c r="AC47" s="71">
        <f t="shared" si="4"/>
        <v>90</v>
      </c>
    </row>
    <row r="48" spans="1:29" x14ac:dyDescent="0.25">
      <c r="A48" s="20"/>
      <c r="B48" s="23" t="s">
        <v>49</v>
      </c>
      <c r="C48" s="92">
        <v>250</v>
      </c>
      <c r="D48" s="93"/>
      <c r="E48" s="92">
        <v>250</v>
      </c>
      <c r="F48" s="93"/>
      <c r="G48" s="92">
        <v>250</v>
      </c>
      <c r="H48" s="93"/>
      <c r="I48" s="92">
        <v>250</v>
      </c>
      <c r="J48" s="93"/>
      <c r="K48" s="92">
        <v>250</v>
      </c>
      <c r="L48" s="93"/>
      <c r="M48" s="92">
        <v>250</v>
      </c>
      <c r="N48" s="93"/>
      <c r="O48" s="92">
        <v>250</v>
      </c>
      <c r="P48" s="93"/>
      <c r="Q48" s="92">
        <v>250</v>
      </c>
      <c r="R48" s="93"/>
      <c r="S48" s="92">
        <v>250</v>
      </c>
      <c r="T48" s="93"/>
      <c r="U48" s="92">
        <v>250</v>
      </c>
      <c r="V48" s="93"/>
      <c r="W48" s="92">
        <v>250</v>
      </c>
      <c r="X48" s="93"/>
      <c r="Y48" s="92">
        <v>250</v>
      </c>
      <c r="Z48" s="93"/>
      <c r="AA48" s="11">
        <f t="shared" ref="AA48" si="8">SUM(C48,E48,G48,I48,K48,M48,O48,Q48,S48,U48,W48,Y48)</f>
        <v>3000</v>
      </c>
      <c r="AB48" s="52">
        <f t="shared" si="6"/>
        <v>0</v>
      </c>
      <c r="AC48" s="71">
        <f t="shared" si="4"/>
        <v>3000</v>
      </c>
    </row>
    <row r="49" spans="1:29" ht="18.75" thickBot="1" x14ac:dyDescent="0.3">
      <c r="A49" s="20"/>
      <c r="B49" s="3" t="s">
        <v>0</v>
      </c>
      <c r="C49" s="11">
        <f>SUM(C20:C48)</f>
        <v>8773.58</v>
      </c>
      <c r="D49" s="11"/>
      <c r="E49" s="11">
        <f>SUM(E20:E48)</f>
        <v>10315.58</v>
      </c>
      <c r="F49" s="11"/>
      <c r="G49" s="11">
        <f>SUM(G20:G48)</f>
        <v>9423.58</v>
      </c>
      <c r="H49" s="11"/>
      <c r="I49" s="11">
        <f>SUM(I20:I48)</f>
        <v>7515.58</v>
      </c>
      <c r="J49" s="11"/>
      <c r="K49" s="11">
        <f>SUM(K20:K48)</f>
        <v>7023.58</v>
      </c>
      <c r="L49" s="11"/>
      <c r="M49" s="11">
        <f>SUM(M20:M48)</f>
        <v>7065.58</v>
      </c>
      <c r="N49" s="11"/>
      <c r="O49" s="91">
        <f>SUM(O20:O48)</f>
        <v>7463.58</v>
      </c>
      <c r="P49" s="11"/>
      <c r="Q49" s="11">
        <f>SUM(Q20:Q48)</f>
        <v>7075.58</v>
      </c>
      <c r="R49" s="11"/>
      <c r="S49" s="11">
        <f>SUM(S20:S48)</f>
        <v>7518.59</v>
      </c>
      <c r="T49" s="11"/>
      <c r="U49" s="11">
        <f>SUM(U20:U48)</f>
        <v>9465.59</v>
      </c>
      <c r="V49" s="11"/>
      <c r="W49" s="11">
        <f>SUM(W20:W48)</f>
        <v>8873.59</v>
      </c>
      <c r="X49" s="11"/>
      <c r="Y49" s="11">
        <f>SUM(Y20:Y48)</f>
        <v>8665.59</v>
      </c>
      <c r="Z49" s="11"/>
      <c r="AA49" s="18">
        <f>SUM(C49:Y49)</f>
        <v>99180</v>
      </c>
      <c r="AB49" s="53">
        <f>SUM(AB19:AB48)</f>
        <v>0</v>
      </c>
      <c r="AC49" s="71">
        <f t="shared" si="4"/>
        <v>99180</v>
      </c>
    </row>
    <row r="50" spans="1:29" s="38" customFormat="1" ht="25.5" thickTop="1" x14ac:dyDescent="0.25">
      <c r="A50" s="22"/>
      <c r="B50" s="16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4"/>
      <c r="W50" s="115" t="s">
        <v>19</v>
      </c>
      <c r="X50" s="115"/>
      <c r="Y50" s="116"/>
      <c r="Z50" s="66"/>
      <c r="AA50" s="39"/>
      <c r="AB50" s="68">
        <f>AB15-AB49</f>
        <v>0</v>
      </c>
    </row>
    <row r="51" spans="1:29" s="38" customFormat="1" x14ac:dyDescent="0.25">
      <c r="A51" s="34"/>
      <c r="B51" s="16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6"/>
      <c r="W51" s="36"/>
      <c r="X51" s="65"/>
      <c r="Y51" s="37"/>
      <c r="Z51" s="37"/>
      <c r="AA51" s="40"/>
    </row>
    <row r="52" spans="1:29" ht="22.5" x14ac:dyDescent="0.45">
      <c r="A52" s="26"/>
      <c r="B52" s="77" t="s">
        <v>56</v>
      </c>
      <c r="C52" s="78"/>
      <c r="D52" s="78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80"/>
      <c r="W52" s="112"/>
      <c r="X52" s="113"/>
      <c r="Y52" s="114"/>
      <c r="Z52" s="56"/>
      <c r="AA52" s="81"/>
    </row>
    <row r="53" spans="1:29" ht="22.5" x14ac:dyDescent="0.45">
      <c r="W53" s="117"/>
      <c r="X53" s="117"/>
      <c r="Y53" s="118"/>
      <c r="Z53" s="67"/>
      <c r="AA53" s="41"/>
    </row>
    <row r="54" spans="1:29" ht="22.5" x14ac:dyDescent="0.45">
      <c r="B54" s="2" t="s">
        <v>22</v>
      </c>
      <c r="C54" s="119">
        <v>44863</v>
      </c>
      <c r="W54" s="107"/>
      <c r="X54" s="107"/>
      <c r="Y54" s="108"/>
      <c r="Z54" s="54"/>
      <c r="AA54" s="42"/>
    </row>
    <row r="55" spans="1:29" x14ac:dyDescent="0.25">
      <c r="B55" s="2" t="s">
        <v>57</v>
      </c>
      <c r="C55" s="119">
        <v>44914</v>
      </c>
    </row>
    <row r="56" spans="1:29" x14ac:dyDescent="0.25">
      <c r="B56" s="2" t="s">
        <v>58</v>
      </c>
      <c r="C56" s="119">
        <v>44651</v>
      </c>
    </row>
    <row r="57" spans="1:29" x14ac:dyDescent="0.25">
      <c r="B57" s="2" t="s">
        <v>59</v>
      </c>
    </row>
    <row r="58" spans="1:29" x14ac:dyDescent="0.25">
      <c r="B58" s="2" t="s">
        <v>48</v>
      </c>
      <c r="C58" s="119">
        <v>44621</v>
      </c>
    </row>
    <row r="59" spans="1:29" x14ac:dyDescent="0.25">
      <c r="B59" s="2" t="s">
        <v>60</v>
      </c>
      <c r="C59" s="119">
        <v>44562</v>
      </c>
    </row>
    <row r="60" spans="1:29" x14ac:dyDescent="0.25">
      <c r="B60" s="2" t="s">
        <v>61</v>
      </c>
    </row>
  </sheetData>
  <mergeCells count="5">
    <mergeCell ref="W54:Y54"/>
    <mergeCell ref="E6:G6"/>
    <mergeCell ref="W52:Y52"/>
    <mergeCell ref="W50:Y50"/>
    <mergeCell ref="W53:Y53"/>
  </mergeCells>
  <phoneticPr fontId="6" type="noConversion"/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cryst</cp:lastModifiedBy>
  <dcterms:created xsi:type="dcterms:W3CDTF">2020-12-15T22:22:37Z</dcterms:created>
  <dcterms:modified xsi:type="dcterms:W3CDTF">2021-11-15T20:14:55Z</dcterms:modified>
</cp:coreProperties>
</file>